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garlele/Documents/Rupeeting/Content/Pivot/Personal Finance/Emergency Fund/"/>
    </mc:Choice>
  </mc:AlternateContent>
  <xr:revisionPtr revIDLastSave="0" documentId="13_ncr:1_{89752A4D-9BD1-3B4A-94F1-095BEB425C5A}" xr6:coauthVersionLast="47" xr6:coauthVersionMax="47" xr10:uidLastSave="{00000000-0000-0000-0000-000000000000}"/>
  <bookViews>
    <workbookView xWindow="780" yWindow="1000" windowWidth="27640" windowHeight="15480" xr2:uid="{6C83DC08-ED00-264C-9E0B-8A40388EC46B}"/>
  </bookViews>
  <sheets>
    <sheet name="Sheet1" sheetId="1" r:id="rId1"/>
  </sheets>
  <definedNames>
    <definedName name="_xlnm.Print_Area" localSheetId="0">Sheet1!$A$1:$G$42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C21" i="1"/>
  <c r="F13" i="1" s="1"/>
  <c r="C19" i="1"/>
  <c r="F12" i="1" s="1"/>
  <c r="F14" i="1" s="1"/>
  <c r="F16" i="1" s="1"/>
  <c r="F22" i="1" s="1"/>
  <c r="F29" i="1" s="1"/>
  <c r="C14" i="1"/>
  <c r="C18" i="1" s="1"/>
  <c r="C17" i="1" l="1"/>
  <c r="C16" i="1" l="1"/>
  <c r="C32" i="1" s="1"/>
  <c r="C36" i="1" s="1"/>
  <c r="C38" i="1" s="1"/>
  <c r="C40" i="1" s="1"/>
  <c r="C41" i="1" s="1"/>
</calcChain>
</file>

<file path=xl/sharedStrings.xml><?xml version="1.0" encoding="utf-8"?>
<sst xmlns="http://schemas.openxmlformats.org/spreadsheetml/2006/main" count="40" uniqueCount="38">
  <si>
    <t>Expense Tracking</t>
  </si>
  <si>
    <t>Emergency Fund</t>
  </si>
  <si>
    <t>Age</t>
  </si>
  <si>
    <t>Expenses that need to be covered</t>
  </si>
  <si>
    <t>EMI on car loan</t>
  </si>
  <si>
    <t>Annual Income</t>
  </si>
  <si>
    <t>Essential living expenses</t>
  </si>
  <si>
    <t>Monthly income</t>
  </si>
  <si>
    <t>Total</t>
  </si>
  <si>
    <t>Mandatory expenses</t>
  </si>
  <si>
    <t>Emergency fund needed per month</t>
  </si>
  <si>
    <t>Contribution to PF</t>
  </si>
  <si>
    <t>Tax</t>
  </si>
  <si>
    <t>Months needed to be saved up for</t>
  </si>
  <si>
    <t>Building an Emergency Fund</t>
  </si>
  <si>
    <t>Grocery</t>
  </si>
  <si>
    <t>Total emergency fund needed</t>
  </si>
  <si>
    <t>Rent</t>
  </si>
  <si>
    <t>Travel</t>
  </si>
  <si>
    <t>Current assets</t>
  </si>
  <si>
    <t>Utilities</t>
  </si>
  <si>
    <t>Savings bank account</t>
  </si>
  <si>
    <t>Help</t>
  </si>
  <si>
    <t>Cash</t>
  </si>
  <si>
    <t>Liquid mutual funds</t>
  </si>
  <si>
    <t>Discretionary expenses</t>
  </si>
  <si>
    <t>Entertainment</t>
  </si>
  <si>
    <t>Deficit</t>
  </si>
  <si>
    <t>Lifestyle expenses</t>
  </si>
  <si>
    <t>Total expenses</t>
  </si>
  <si>
    <t>Investments</t>
  </si>
  <si>
    <t>Monthly surplus in hand</t>
  </si>
  <si>
    <t>Savings</t>
  </si>
  <si>
    <t>Savings Ratio</t>
  </si>
  <si>
    <t>Expenses Ratio</t>
  </si>
  <si>
    <t>EMERGENCY FUND CALCULATOR</t>
  </si>
  <si>
    <t>To be entered</t>
  </si>
  <si>
    <t>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</si>
</sst>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DB9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2" borderId="0" xfId="1" applyNumberFormat="1" applyFont="1" applyFill="1"/>
    <xf numFmtId="164" fontId="2" fillId="3" borderId="1" xfId="1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164" fontId="3" fillId="2" borderId="1" xfId="1" applyNumberFormat="1" applyFont="1" applyFill="1" applyBorder="1"/>
    <xf numFmtId="164" fontId="0" fillId="2" borderId="2" xfId="1" applyNumberFormat="1" applyFont="1" applyFill="1" applyBorder="1"/>
    <xf numFmtId="164" fontId="0" fillId="2" borderId="0" xfId="1" applyNumberFormat="1" applyFont="1" applyFill="1" applyBorder="1"/>
    <xf numFmtId="164" fontId="3" fillId="2" borderId="2" xfId="1" applyNumberFormat="1" applyFont="1" applyFill="1" applyBorder="1"/>
    <xf numFmtId="164" fontId="0" fillId="2" borderId="3" xfId="1" applyNumberFormat="1" applyFont="1" applyFill="1" applyBorder="1"/>
    <xf numFmtId="164" fontId="2" fillId="2" borderId="2" xfId="1" applyNumberFormat="1" applyFont="1" applyFill="1" applyBorder="1"/>
    <xf numFmtId="164" fontId="1" fillId="2" borderId="1" xfId="1" applyNumberFormat="1" applyFont="1" applyFill="1" applyBorder="1"/>
    <xf numFmtId="164" fontId="3" fillId="2" borderId="0" xfId="1" applyNumberFormat="1" applyFont="1" applyFill="1" applyBorder="1"/>
    <xf numFmtId="164" fontId="3" fillId="2" borderId="3" xfId="1" applyNumberFormat="1" applyFont="1" applyFill="1" applyBorder="1"/>
    <xf numFmtId="9" fontId="0" fillId="2" borderId="0" xfId="2" applyFont="1" applyFill="1"/>
    <xf numFmtId="9" fontId="0" fillId="2" borderId="2" xfId="2" applyFont="1" applyFill="1" applyBorder="1"/>
    <xf numFmtId="9" fontId="0" fillId="2" borderId="3" xfId="2" applyFont="1" applyFill="1" applyBorder="1"/>
    <xf numFmtId="0" fontId="0" fillId="2" borderId="0" xfId="0" applyFill="1"/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0" fillId="3" borderId="1" xfId="0" applyFill="1" applyBorder="1"/>
    <xf numFmtId="0" fontId="3" fillId="2" borderId="2" xfId="0" applyFont="1" applyFill="1" applyBorder="1"/>
    <xf numFmtId="0" fontId="0" fillId="2" borderId="2" xfId="0" applyFill="1" applyBorder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colors>
    <mruColors>
      <color rgb="FF00DB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0</xdr:colOff>
      <xdr:row>3</xdr:row>
      <xdr:rowOff>94401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A8745A-7AAE-4D4C-B979-46F4256C5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429000" cy="693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11B5C-0738-5047-97EB-0A60DC17BB4F}">
  <dimension ref="A1:G42"/>
  <sheetViews>
    <sheetView tabSelected="1" view="pageBreakPreview" zoomScaleNormal="100" workbookViewId="0">
      <selection activeCell="D13" sqref="D13"/>
    </sheetView>
  </sheetViews>
  <sheetFormatPr baseColWidth="10" defaultRowHeight="16" x14ac:dyDescent="0.2"/>
  <cols>
    <col min="1" max="1" width="10.83203125" style="16"/>
    <col min="2" max="2" width="23.33203125" style="16" bestFit="1" customWidth="1"/>
    <col min="3" max="4" width="10.83203125" style="16"/>
    <col min="5" max="5" width="31.83203125" style="16" bestFit="1" customWidth="1"/>
    <col min="6" max="16384" width="10.83203125" style="16"/>
  </cols>
  <sheetData>
    <row r="1" spans="1:7" x14ac:dyDescent="0.2">
      <c r="E1" s="17" t="s">
        <v>35</v>
      </c>
      <c r="F1" s="17"/>
      <c r="G1" s="17"/>
    </row>
    <row r="2" spans="1:7" x14ac:dyDescent="0.2">
      <c r="E2" s="17"/>
      <c r="F2" s="17"/>
      <c r="G2" s="17"/>
    </row>
    <row r="3" spans="1:7" x14ac:dyDescent="0.2">
      <c r="E3" s="17"/>
      <c r="F3" s="17"/>
      <c r="G3" s="17"/>
    </row>
    <row r="4" spans="1:7" x14ac:dyDescent="0.2">
      <c r="A4" s="19"/>
      <c r="B4" s="19"/>
      <c r="C4" s="19"/>
      <c r="D4" s="19"/>
      <c r="E4" s="18"/>
      <c r="F4" s="18"/>
      <c r="G4" s="18"/>
    </row>
    <row r="5" spans="1:7" x14ac:dyDescent="0.2">
      <c r="A5" s="20"/>
      <c r="B5" s="20"/>
      <c r="C5" s="20"/>
      <c r="D5" s="20"/>
      <c r="E5" s="20"/>
      <c r="F5" s="20"/>
      <c r="G5" s="20"/>
    </row>
    <row r="6" spans="1:7" x14ac:dyDescent="0.2">
      <c r="A6" s="21" t="s">
        <v>36</v>
      </c>
      <c r="B6" s="22"/>
      <c r="C6" s="22"/>
      <c r="D6" s="22"/>
      <c r="E6" s="22"/>
      <c r="F6" s="22"/>
      <c r="G6" s="22"/>
    </row>
    <row r="7" spans="1:7" x14ac:dyDescent="0.2">
      <c r="A7" s="19" t="s">
        <v>37</v>
      </c>
      <c r="B7" s="19"/>
      <c r="C7" s="19"/>
      <c r="D7" s="19"/>
      <c r="E7" s="19"/>
      <c r="F7" s="19"/>
      <c r="G7" s="19"/>
    </row>
    <row r="9" spans="1:7" x14ac:dyDescent="0.2">
      <c r="A9" s="1"/>
      <c r="B9" s="2" t="s">
        <v>0</v>
      </c>
      <c r="C9" s="2"/>
      <c r="D9" s="1"/>
      <c r="E9" s="2" t="s">
        <v>1</v>
      </c>
      <c r="F9" s="2"/>
    </row>
    <row r="10" spans="1:7" x14ac:dyDescent="0.2">
      <c r="A10" s="1"/>
      <c r="B10" s="1"/>
      <c r="C10" s="1"/>
      <c r="D10" s="1"/>
      <c r="E10" s="1"/>
      <c r="F10" s="1"/>
    </row>
    <row r="11" spans="1:7" x14ac:dyDescent="0.2">
      <c r="A11" s="1"/>
      <c r="B11" s="3" t="s">
        <v>2</v>
      </c>
      <c r="C11" s="4">
        <v>32</v>
      </c>
      <c r="D11" s="1"/>
      <c r="E11" s="5" t="s">
        <v>3</v>
      </c>
      <c r="F11" s="5"/>
    </row>
    <row r="12" spans="1:7" x14ac:dyDescent="0.2">
      <c r="A12" s="1"/>
      <c r="B12" s="1"/>
      <c r="C12" s="1"/>
      <c r="D12" s="1"/>
      <c r="E12" s="6" t="s">
        <v>4</v>
      </c>
      <c r="F12" s="6">
        <f>C19</f>
        <v>33000</v>
      </c>
    </row>
    <row r="13" spans="1:7" x14ac:dyDescent="0.2">
      <c r="A13" s="1"/>
      <c r="B13" s="5" t="s">
        <v>5</v>
      </c>
      <c r="C13" s="7">
        <v>3000000</v>
      </c>
      <c r="D13" s="1"/>
      <c r="E13" s="6" t="s">
        <v>6</v>
      </c>
      <c r="F13" s="6">
        <f>C21</f>
        <v>70000</v>
      </c>
    </row>
    <row r="14" spans="1:7" x14ac:dyDescent="0.2">
      <c r="A14" s="1"/>
      <c r="B14" s="8" t="s">
        <v>7</v>
      </c>
      <c r="C14" s="8">
        <f>C13/12</f>
        <v>250000</v>
      </c>
      <c r="D14" s="1"/>
      <c r="E14" s="8" t="s">
        <v>8</v>
      </c>
      <c r="F14" s="8">
        <f>SUM(F12:F13)</f>
        <v>103000</v>
      </c>
    </row>
    <row r="15" spans="1:7" x14ac:dyDescent="0.2">
      <c r="A15" s="1"/>
      <c r="B15" s="1"/>
      <c r="C15" s="1"/>
      <c r="D15" s="1"/>
      <c r="E15" s="1"/>
      <c r="F15" s="1"/>
    </row>
    <row r="16" spans="1:7" x14ac:dyDescent="0.2">
      <c r="A16" s="1"/>
      <c r="B16" s="9" t="s">
        <v>9</v>
      </c>
      <c r="C16" s="9">
        <f>SUM(C17:C19)</f>
        <v>125500</v>
      </c>
      <c r="D16" s="1"/>
      <c r="E16" s="3" t="s">
        <v>10</v>
      </c>
      <c r="F16" s="10">
        <f>F14*1</f>
        <v>103000</v>
      </c>
    </row>
    <row r="17" spans="1:6" x14ac:dyDescent="0.2">
      <c r="A17" s="1"/>
      <c r="B17" s="6" t="s">
        <v>11</v>
      </c>
      <c r="C17" s="11">
        <f>0.12*C14</f>
        <v>30000</v>
      </c>
      <c r="D17" s="1"/>
      <c r="E17" s="1"/>
      <c r="F17" s="1"/>
    </row>
    <row r="18" spans="1:6" x14ac:dyDescent="0.2">
      <c r="A18" s="1"/>
      <c r="B18" s="6" t="s">
        <v>12</v>
      </c>
      <c r="C18" s="11">
        <f>0.25*C14</f>
        <v>62500</v>
      </c>
      <c r="D18" s="1"/>
      <c r="E18" s="3" t="s">
        <v>13</v>
      </c>
      <c r="F18" s="4">
        <v>3</v>
      </c>
    </row>
    <row r="19" spans="1:6" x14ac:dyDescent="0.2">
      <c r="A19" s="1"/>
      <c r="B19" s="8" t="s">
        <v>4</v>
      </c>
      <c r="C19" s="12">
        <f>ROUND(PMT(12%/12,5*12,-1500000,0,0),-3)</f>
        <v>33000</v>
      </c>
      <c r="D19" s="1"/>
      <c r="E19" s="1"/>
      <c r="F19" s="1"/>
    </row>
    <row r="20" spans="1:6" x14ac:dyDescent="0.2">
      <c r="A20" s="1"/>
      <c r="B20" s="1"/>
      <c r="C20" s="1"/>
      <c r="D20" s="1"/>
      <c r="E20" s="2" t="s">
        <v>14</v>
      </c>
      <c r="F20" s="2"/>
    </row>
    <row r="21" spans="1:6" x14ac:dyDescent="0.2">
      <c r="A21" s="1"/>
      <c r="B21" s="9" t="s">
        <v>6</v>
      </c>
      <c r="C21" s="9">
        <f>SUM(C22:C26)</f>
        <v>70000</v>
      </c>
      <c r="D21" s="1"/>
      <c r="E21" s="1"/>
      <c r="F21" s="1"/>
    </row>
    <row r="22" spans="1:6" x14ac:dyDescent="0.2">
      <c r="A22" s="1"/>
      <c r="B22" s="6" t="s">
        <v>15</v>
      </c>
      <c r="C22" s="11">
        <v>15000</v>
      </c>
      <c r="D22" s="1"/>
      <c r="E22" s="3" t="s">
        <v>16</v>
      </c>
      <c r="F22" s="3">
        <f>F16*F18</f>
        <v>309000</v>
      </c>
    </row>
    <row r="23" spans="1:6" x14ac:dyDescent="0.2">
      <c r="A23" s="1"/>
      <c r="B23" s="6" t="s">
        <v>17</v>
      </c>
      <c r="C23" s="11">
        <v>30000</v>
      </c>
      <c r="D23" s="1"/>
      <c r="E23" s="1"/>
      <c r="F23" s="1"/>
    </row>
    <row r="24" spans="1:6" x14ac:dyDescent="0.2">
      <c r="A24" s="1"/>
      <c r="B24" s="6" t="s">
        <v>18</v>
      </c>
      <c r="C24" s="11">
        <v>10000</v>
      </c>
      <c r="D24" s="13"/>
      <c r="E24" s="5" t="s">
        <v>19</v>
      </c>
      <c r="F24" s="5"/>
    </row>
    <row r="25" spans="1:6" x14ac:dyDescent="0.2">
      <c r="A25" s="1"/>
      <c r="B25" s="6" t="s">
        <v>20</v>
      </c>
      <c r="C25" s="11">
        <v>7500</v>
      </c>
      <c r="D25" s="1"/>
      <c r="E25" s="6" t="s">
        <v>21</v>
      </c>
      <c r="F25" s="11">
        <v>90000</v>
      </c>
    </row>
    <row r="26" spans="1:6" x14ac:dyDescent="0.2">
      <c r="A26" s="1"/>
      <c r="B26" s="8" t="s">
        <v>22</v>
      </c>
      <c r="C26" s="12">
        <v>7500</v>
      </c>
      <c r="D26" s="1"/>
      <c r="E26" s="6" t="s">
        <v>23</v>
      </c>
      <c r="F26" s="11">
        <v>23000</v>
      </c>
    </row>
    <row r="27" spans="1:6" x14ac:dyDescent="0.2">
      <c r="A27" s="1"/>
      <c r="B27" s="1"/>
      <c r="C27" s="1"/>
      <c r="D27" s="1"/>
      <c r="E27" s="8" t="s">
        <v>24</v>
      </c>
      <c r="F27" s="12">
        <v>17500</v>
      </c>
    </row>
    <row r="28" spans="1:6" x14ac:dyDescent="0.2">
      <c r="A28" s="1"/>
      <c r="B28" s="9" t="s">
        <v>25</v>
      </c>
      <c r="C28" s="9">
        <f>SUM(C29:C30)</f>
        <v>20000</v>
      </c>
      <c r="D28" s="1"/>
      <c r="E28" s="1"/>
      <c r="F28" s="1"/>
    </row>
    <row r="29" spans="1:6" x14ac:dyDescent="0.2">
      <c r="A29" s="1"/>
      <c r="B29" s="6" t="s">
        <v>26</v>
      </c>
      <c r="C29" s="11">
        <v>10000</v>
      </c>
      <c r="D29" s="1"/>
      <c r="E29" s="3" t="s">
        <v>27</v>
      </c>
      <c r="F29" s="3">
        <f>F22-F25</f>
        <v>219000</v>
      </c>
    </row>
    <row r="30" spans="1:6" x14ac:dyDescent="0.2">
      <c r="A30" s="1"/>
      <c r="B30" s="8" t="s">
        <v>28</v>
      </c>
      <c r="C30" s="12">
        <v>10000</v>
      </c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3" t="s">
        <v>29</v>
      </c>
      <c r="C32" s="3">
        <f>C16+C21+C28</f>
        <v>215500</v>
      </c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3" t="s">
        <v>30</v>
      </c>
      <c r="C34" s="4">
        <v>10000</v>
      </c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3" t="s">
        <v>31</v>
      </c>
      <c r="C36" s="3">
        <f>C14-C32-C34</f>
        <v>24500</v>
      </c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3" t="s">
        <v>32</v>
      </c>
      <c r="C38" s="3">
        <f>C17+C34+C36</f>
        <v>64500</v>
      </c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5" t="s">
        <v>33</v>
      </c>
      <c r="C40" s="14">
        <f>C38/C14</f>
        <v>0.25800000000000001</v>
      </c>
      <c r="D40" s="1"/>
      <c r="E40" s="1"/>
      <c r="F40" s="1"/>
    </row>
    <row r="41" spans="1:6" x14ac:dyDescent="0.2">
      <c r="A41" s="1"/>
      <c r="B41" s="8" t="s">
        <v>34</v>
      </c>
      <c r="C41" s="15">
        <f>1-C40</f>
        <v>0.74199999999999999</v>
      </c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</sheetData>
  <mergeCells count="4">
    <mergeCell ref="B9:C9"/>
    <mergeCell ref="E9:F9"/>
    <mergeCell ref="E20:F20"/>
    <mergeCell ref="E1:G4"/>
  </mergeCells>
  <pageMargins left="0.7" right="0.7" top="0.75" bottom="0.75" header="0.3" footer="0.3"/>
  <pageSetup paperSize="9" scale="7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sagar.lele@rupeeting.com</dc:creator>
  <cp:lastModifiedBy>sagar.lele@rupeeting.com</cp:lastModifiedBy>
  <dcterms:created xsi:type="dcterms:W3CDTF">2023-01-28T11:39:39Z</dcterms:created>
  <dcterms:modified xsi:type="dcterms:W3CDTF">2023-01-28T11:43:42Z</dcterms:modified>
</cp:coreProperties>
</file>